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rad Otočac\Desktop\ANITA\2025\"/>
    </mc:Choice>
  </mc:AlternateContent>
  <xr:revisionPtr revIDLastSave="0" documentId="13_ncr:1_{B72EF9D4-A32B-4448-8B7D-73A6170F4F73}" xr6:coauthVersionLast="47" xr6:coauthVersionMax="47" xr10:uidLastSave="{00000000-0000-0000-0000-000000000000}"/>
  <bookViews>
    <workbookView xWindow="-120" yWindow="-120" windowWidth="29040" windowHeight="15720" xr2:uid="{B28D07DD-987B-4FF9-BBA2-642EF286558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7" i="1" l="1"/>
  <c r="I106" i="1" s="1"/>
  <c r="I51" i="1"/>
  <c r="I34" i="1"/>
  <c r="H32" i="1"/>
  <c r="H31" i="1"/>
  <c r="I105" i="1" l="1"/>
  <c r="I104" i="1" s="1"/>
  <c r="I33" i="1"/>
  <c r="I32" i="1" s="1"/>
  <c r="I31" i="1" s="1"/>
  <c r="J27" i="1" s="1"/>
</calcChain>
</file>

<file path=xl/sharedStrings.xml><?xml version="1.0" encoding="utf-8"?>
<sst xmlns="http://schemas.openxmlformats.org/spreadsheetml/2006/main" count="209" uniqueCount="151">
  <si>
    <t xml:space="preserve">Na temelju članka 71. i 74. Zakona o komunalnom gospodarstvu ("Narodne novine" br. 68/18, 110/18, 32/20 i 145/24) i članka 34. Statuta Grada Otočca ("Službeni vjesnik Grada Otočca" br. 9/21), </t>
  </si>
  <si>
    <t>Gradsko vijeće Grada Otočca na      . sjednici održanoj       . godine, donosi</t>
  </si>
  <si>
    <t xml:space="preserve">IZVJEŠĆE O IZVRŠENJU PROGRAMA GRAĐENJA KOMUNALNE INFRASTRUKTURE NA PODRUČJU GRADA OTOČCA ZA 2024. GODINU </t>
  </si>
  <si>
    <t>A) UVODNE ODREDBE</t>
  </si>
  <si>
    <t>Planom se određuje građenje komunalne infrastrukture u 2024. godini na području Grada Otočca za:</t>
  </si>
  <si>
    <t>I.</t>
  </si>
  <si>
    <t>Izgradnju nerazvrstanih cesta</t>
  </si>
  <si>
    <t>II.</t>
  </si>
  <si>
    <t>Izgradnju javne rasvjete</t>
  </si>
  <si>
    <t>III.</t>
  </si>
  <si>
    <t>Izgradnju i uređenje površna i objekata javne namjene</t>
  </si>
  <si>
    <t>IV.</t>
  </si>
  <si>
    <t>Održavanje čistoće javnih površina, nasada i zelenih površina</t>
  </si>
  <si>
    <t>V.</t>
  </si>
  <si>
    <t>Prostorno planski dokumenti</t>
  </si>
  <si>
    <t>Planom se utvrđuje:</t>
  </si>
  <si>
    <t>1. - opis i opseg poslova građenja komunalne infrastrukture na području Grada Otočca u 2024. godini</t>
  </si>
  <si>
    <t xml:space="preserve">  </t>
  </si>
  <si>
    <t>B) PLANIRANA SREDSTVA ZA OSTVARIVANJE PLANA</t>
  </si>
  <si>
    <t>Sredstva za ostvarivanje ovog Plana čine:</t>
  </si>
  <si>
    <t>1. Opći prihodi i primici i</t>
  </si>
  <si>
    <t>2. Ostali izvori sufinanciranja: građana, zainteresiranih trgovačkih društava, Ličko-senjske županije i nadležnih ministarstava i fondova.</t>
  </si>
  <si>
    <t xml:space="preserve">Za ostvarivanje ovog Plana u 2024. godini planirana su sredstva u iznosu od: </t>
  </si>
  <si>
    <t>Izvješćem o izvršenju programa građenja komunalne infrastrukture u 2024.godini ostvareno je:</t>
  </si>
  <si>
    <t>RADOVI I AKTIVNOSTI</t>
  </si>
  <si>
    <t>PLANIRANO (EUR)</t>
  </si>
  <si>
    <t>IZVRŠENJE 2024.G. (EUR)</t>
  </si>
  <si>
    <t>C) RASPOREĐIVANJE SREDSTAVA</t>
  </si>
  <si>
    <t>GRAĐEVINARSTVO I KOMUNALNI POSLOVI</t>
  </si>
  <si>
    <t>IZGRADNJA  NERAZVRSTANIH CESTA</t>
  </si>
  <si>
    <t>1.</t>
  </si>
  <si>
    <t>Izgradnja nerazvrstanih cesta</t>
  </si>
  <si>
    <t>1.1.</t>
  </si>
  <si>
    <t>Rekonstrukcija nerazvrstanih cesta na području Grada otočca</t>
  </si>
  <si>
    <t>1.1.1.</t>
  </si>
  <si>
    <t>Ostala zemljišta</t>
  </si>
  <si>
    <t>1.1.2.</t>
  </si>
  <si>
    <t>Izgradnja nerazvrstane ceste Bobić brdo</t>
  </si>
  <si>
    <t>1.2.</t>
  </si>
  <si>
    <t>Asfaltiranje nerazvrstanih cesta</t>
  </si>
  <si>
    <t>1.2.1.</t>
  </si>
  <si>
    <t>1.2.2.</t>
  </si>
  <si>
    <t>1.3.</t>
  </si>
  <si>
    <t>Izgradnja nogostupa</t>
  </si>
  <si>
    <t>1.3.1.</t>
  </si>
  <si>
    <t>1.3.2.</t>
  </si>
  <si>
    <t>Projektna dokumentacija uređenje nogostupa K. Zvonimira i Trg D. Bobinca</t>
  </si>
  <si>
    <t>1.3.3.</t>
  </si>
  <si>
    <t>Izgradnja nogostupa Ul. I. Senjanina</t>
  </si>
  <si>
    <t>1.4.</t>
  </si>
  <si>
    <t>Izgradnja parkirališta i ugibališta</t>
  </si>
  <si>
    <t>1.4.1.</t>
  </si>
  <si>
    <t>JAVNA RASVJETA</t>
  </si>
  <si>
    <t>Javna rasvjeta</t>
  </si>
  <si>
    <t>Izgradnja javne rasvjete</t>
  </si>
  <si>
    <t>IZGRADNJA I UREĐENJE POVRŠINA I OBJEKATA JAVNE NAMJENE</t>
  </si>
  <si>
    <t>Izgradnja i uređenje površina i objekata javne namjene</t>
  </si>
  <si>
    <t>Zemljišta</t>
  </si>
  <si>
    <t>Obnova doma u Ličkom Lešću</t>
  </si>
  <si>
    <t>Uređenje doma Ličko Lešće</t>
  </si>
  <si>
    <t>Uređenje dječjih igrališta na području grada</t>
  </si>
  <si>
    <t>Izgradnja i uređenje dječjih igrališta na području grada</t>
  </si>
  <si>
    <t>Obnova zgrade Veleučilišta "Nikola Tesla" u Otočcu</t>
  </si>
  <si>
    <t>Obnova zgrade Veleučilišta Nikola Tesla</t>
  </si>
  <si>
    <t>1.4.2.</t>
  </si>
  <si>
    <t>Dodatna ulaganja na građevinskim objektima</t>
  </si>
  <si>
    <t>1.5.</t>
  </si>
  <si>
    <t>Sportsko-rekreacijski centar Otočac</t>
  </si>
  <si>
    <t>1.5.1.</t>
  </si>
  <si>
    <t>Izgradnja sportskog centra</t>
  </si>
  <si>
    <t>1.6.</t>
  </si>
  <si>
    <t>Energetska obnova zgrade Gradske uprave</t>
  </si>
  <si>
    <t>1.6.1.</t>
  </si>
  <si>
    <t>1.6.2.</t>
  </si>
  <si>
    <t>1.7.</t>
  </si>
  <si>
    <t>Projektiranje i izgradnja šetnjica na području Grada Otočca</t>
  </si>
  <si>
    <t>1.7.1.</t>
  </si>
  <si>
    <t>Izgradnja šetnjica na području Grada Otočca</t>
  </si>
  <si>
    <t>1.8.</t>
  </si>
  <si>
    <t>Izgradnja i opremanje područnog vrtića s kuhinjom</t>
  </si>
  <si>
    <t>1.8.1.</t>
  </si>
  <si>
    <t>1.8.2.</t>
  </si>
  <si>
    <t>Projektna dokumentacija</t>
  </si>
  <si>
    <t>1.8.3.</t>
  </si>
  <si>
    <t>Stručni nadzor</t>
  </si>
  <si>
    <t>1.9.</t>
  </si>
  <si>
    <t>Obnova doma u Sincu</t>
  </si>
  <si>
    <t>1.9.1.</t>
  </si>
  <si>
    <t>Dodatna ulaganja na građevinskim objektima - dom Sinac</t>
  </si>
  <si>
    <t>1.9.2.</t>
  </si>
  <si>
    <t>1.10.</t>
  </si>
  <si>
    <t>Bista Dr. Franje Tuđmana</t>
  </si>
  <si>
    <t>1.10.1.</t>
  </si>
  <si>
    <t>1.11.</t>
  </si>
  <si>
    <t>Zgrada ženske gimnazije - Trg dr. Franje Tuđmana</t>
  </si>
  <si>
    <t>1.11.1.</t>
  </si>
  <si>
    <t>Projektna dokumentacija - dodatna ulaganja - Trg dr. Franje Tuđmana - ženska gimnazija</t>
  </si>
  <si>
    <t>1.11.2.</t>
  </si>
  <si>
    <t>1.12.</t>
  </si>
  <si>
    <t>Rekonstrukcija tržnice</t>
  </si>
  <si>
    <t>1.12.1.</t>
  </si>
  <si>
    <t>1.12.2.</t>
  </si>
  <si>
    <t>1.12.3.</t>
  </si>
  <si>
    <t>1.13.</t>
  </si>
  <si>
    <t>Upis imena poginulih na spomenik braniteljima na trgu F. Tuđmana</t>
  </si>
  <si>
    <t>1.13.1.</t>
  </si>
  <si>
    <t>1.13.2.</t>
  </si>
  <si>
    <t>1.14.</t>
  </si>
  <si>
    <t>Stara pekarnica u novom ruhu</t>
  </si>
  <si>
    <t>1.14.1.</t>
  </si>
  <si>
    <t>Energetska obnova</t>
  </si>
  <si>
    <t>1.14.2.</t>
  </si>
  <si>
    <t>1.15.</t>
  </si>
  <si>
    <t>Obnova mlinica na Tonković vrilu</t>
  </si>
  <si>
    <t>1.15.1.</t>
  </si>
  <si>
    <t>1.16.</t>
  </si>
  <si>
    <t>Obnova mlinica na Majerovom vrilu</t>
  </si>
  <si>
    <t>1.16.1.</t>
  </si>
  <si>
    <t>1.16.2.</t>
  </si>
  <si>
    <t>1.17.</t>
  </si>
  <si>
    <t>Proširenje groblja Sv. Rok u Otočcu</t>
  </si>
  <si>
    <t>1.17.1.</t>
  </si>
  <si>
    <t>1.18.</t>
  </si>
  <si>
    <t>Izgradnja kanalizacijskog sustava</t>
  </si>
  <si>
    <t>1.18.1.</t>
  </si>
  <si>
    <t>Izgradnja pročistača Sinac, Ličko Lešće i Čovići</t>
  </si>
  <si>
    <t>1.18.2.</t>
  </si>
  <si>
    <t>1.18.3.</t>
  </si>
  <si>
    <t>Izgradnja pročistača i kanalizacije otpadnih voda Sinac, Ličko Lešće i Čovići</t>
  </si>
  <si>
    <t>PROSTORNO UREĐENJE I ZAŠTITA OKOLIŠA</t>
  </si>
  <si>
    <t>ODRŽAVANJE ČISTOĆE JAVNIH POVRŠINA, PARKOVA, NASADA I ZELENIH POVRŠINA</t>
  </si>
  <si>
    <t>I UREĐENJE OBJEKATA JAVNE NAMJENE</t>
  </si>
  <si>
    <t>Održavanje čistoće javnih površina, parkova, nasada i zelenih površina</t>
  </si>
  <si>
    <t>Odlagališta komunalnog otpada Podum</t>
  </si>
  <si>
    <t>Sanacija odlagališta komunalnog otpada</t>
  </si>
  <si>
    <t>Izgradnja objekta za zbrinjavanje životinja</t>
  </si>
  <si>
    <t>Izgradnja objekta za zbrinjavanje pasa lutalica</t>
  </si>
  <si>
    <t>Izgradnja i uređenje odlagališta građevinskog otpada</t>
  </si>
  <si>
    <t>Otkup zemljišta</t>
  </si>
  <si>
    <t>Izgradnja odlagališta građevinskog otpada</t>
  </si>
  <si>
    <t>Nabava komunalne opreme</t>
  </si>
  <si>
    <t>Komunalna oprema</t>
  </si>
  <si>
    <t>PROSTORNO PLANSKI DOKUMENTI</t>
  </si>
  <si>
    <t>Prostorno planiranje</t>
  </si>
  <si>
    <t>Prostorno planska dokumentacija uređenja Grada Otočca</t>
  </si>
  <si>
    <t>D) ZAVRŠNE ODREDBE</t>
  </si>
  <si>
    <t xml:space="preserve">Izvješće o izvršenju programa građenja komunalne infrastrukture na području Grada Otočca za 2024. godinu objaviti će se u "Službenom vjesniku Grada Otočca", a stupa na snagu danom donošenja. </t>
  </si>
  <si>
    <t>KLASA: 363-02/23-01/54</t>
  </si>
  <si>
    <t>Predsjednik/ica Gradskog vijeća</t>
  </si>
  <si>
    <t xml:space="preserve">Otočac, </t>
  </si>
  <si>
    <t>URBROJ: 2125-2-01-25-7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</si>
</sst>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;[Red]\-#,##0.00\ [$EUR]"/>
  </numFmts>
  <fonts count="5" x14ac:knownFonts="1">
    <font>
      <sz val="11"/>
      <color theme="1"/>
      <name val="Aptos Narrow"/>
      <family val="2"/>
      <charset val="238"/>
      <scheme val="minor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66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/>
    <xf numFmtId="0" fontId="4" fillId="0" borderId="0" xfId="0" applyFont="1"/>
    <xf numFmtId="0" fontId="3" fillId="2" borderId="0" xfId="0" applyFont="1" applyFill="1"/>
    <xf numFmtId="0" fontId="1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0" fontId="1" fillId="3" borderId="0" xfId="0" applyFont="1" applyFill="1" applyAlignment="1">
      <alignment horizontal="left"/>
    </xf>
    <xf numFmtId="164" fontId="3" fillId="3" borderId="0" xfId="0" applyNumberFormat="1" applyFont="1" applyFill="1"/>
    <xf numFmtId="4" fontId="1" fillId="0" borderId="0" xfId="0" applyNumberFormat="1" applyFont="1"/>
    <xf numFmtId="4" fontId="3" fillId="2" borderId="0" xfId="0" applyNumberFormat="1" applyFon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wrapText="1"/>
    </xf>
    <xf numFmtId="0" fontId="3" fillId="0" borderId="0" xfId="0" applyFont="1" applyAlignment="1">
      <alignment horizontal="center"/>
    </xf>
    <xf numFmtId="4" fontId="3" fillId="3" borderId="0" xfId="0" applyNumberFormat="1" applyFont="1" applyFill="1" applyAlignment="1">
      <alignment horizontal="center" wrapText="1"/>
    </xf>
    <xf numFmtId="0" fontId="3" fillId="4" borderId="0" xfId="0" applyFont="1" applyFill="1" applyAlignment="1">
      <alignment horizontal="left"/>
    </xf>
    <xf numFmtId="0" fontId="1" fillId="4" borderId="0" xfId="0" applyFont="1" applyFill="1" applyAlignment="1">
      <alignment horizontal="left"/>
    </xf>
    <xf numFmtId="4" fontId="3" fillId="4" borderId="0" xfId="0" applyNumberFormat="1" applyFont="1" applyFill="1" applyAlignment="1">
      <alignment horizontal="right"/>
    </xf>
    <xf numFmtId="0" fontId="4" fillId="3" borderId="0" xfId="0" applyFont="1" applyFill="1"/>
    <xf numFmtId="4" fontId="3" fillId="4" borderId="0" xfId="0" applyNumberFormat="1" applyFont="1" applyFill="1"/>
    <xf numFmtId="0" fontId="3" fillId="4" borderId="0" xfId="0" applyFont="1" applyFill="1"/>
    <xf numFmtId="0" fontId="1" fillId="3" borderId="0" xfId="0" applyFont="1" applyFill="1"/>
    <xf numFmtId="0" fontId="3" fillId="3" borderId="0" xfId="0" applyFont="1" applyFill="1"/>
    <xf numFmtId="4" fontId="1" fillId="3" borderId="0" xfId="0" applyNumberFormat="1" applyFont="1" applyFill="1"/>
    <xf numFmtId="0" fontId="1" fillId="4" borderId="0" xfId="0" applyFont="1" applyFill="1"/>
    <xf numFmtId="16" fontId="3" fillId="2" borderId="0" xfId="0" applyNumberFormat="1" applyFont="1" applyFill="1"/>
    <xf numFmtId="0" fontId="1" fillId="2" borderId="0" xfId="0" applyFont="1" applyFill="1"/>
    <xf numFmtId="4" fontId="3" fillId="2" borderId="0" xfId="0" applyNumberFormat="1" applyFont="1" applyFill="1"/>
    <xf numFmtId="14" fontId="1" fillId="3" borderId="0" xfId="0" applyNumberFormat="1" applyFont="1" applyFill="1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0" fontId="3" fillId="4" borderId="0" xfId="0" applyFont="1" applyFill="1"/>
    <xf numFmtId="0" fontId="1" fillId="0" borderId="0" xfId="0" applyFont="1"/>
    <xf numFmtId="0" fontId="1" fillId="3" borderId="0" xfId="0" applyFont="1" applyFill="1"/>
    <xf numFmtId="0" fontId="3" fillId="2" borderId="0" xfId="0" applyFont="1" applyFill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35015-8E86-4E9B-83AD-9C37EAE65023}">
  <dimension ref="A1:J133"/>
  <sheetViews>
    <sheetView tabSelected="1" topLeftCell="A115" workbookViewId="0">
      <selection activeCell="A130" sqref="A130:E130"/>
    </sheetView>
  </sheetViews>
  <sheetFormatPr defaultRowHeight="15" x14ac:dyDescent="0.2"/>
  <cols>
    <col min="1" max="1" width="12.7109375" style="3" bestFit="1" customWidth="1"/>
    <col min="2" max="2" width="9.140625" style="3"/>
    <col min="3" max="3" width="13.28515625" style="3" customWidth="1"/>
    <col min="4" max="4" width="9.140625" style="3"/>
    <col min="5" max="5" width="21.28515625" style="3" customWidth="1"/>
    <col min="6" max="6" width="10.7109375" style="3" customWidth="1"/>
    <col min="7" max="7" width="36.42578125" style="3" customWidth="1"/>
    <col min="8" max="8" width="27.85546875" style="3" customWidth="1"/>
    <col min="9" max="9" width="29" style="3" customWidth="1"/>
    <col min="10" max="10" width="30.7109375" style="10" customWidth="1"/>
    <col min="11" max="16384" width="9.140625" style="4"/>
  </cols>
  <sheetData>
    <row r="1" spans="1:10" s="1" customFormat="1" ht="23.25" customHeight="1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s="1" customFormat="1" ht="19.5" customHeight="1" x14ac:dyDescent="0.2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s="3" customFormat="1" ht="25.5" customHeight="1" x14ac:dyDescent="0.2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s="3" customFormat="1" ht="41.25" customHeight="1" x14ac:dyDescent="0.2">
      <c r="A4" s="45"/>
      <c r="B4" s="45"/>
      <c r="C4" s="45"/>
      <c r="D4" s="45"/>
      <c r="E4" s="45"/>
      <c r="F4" s="45"/>
      <c r="G4" s="45"/>
      <c r="H4" s="45"/>
      <c r="I4" s="45"/>
      <c r="J4" s="45"/>
    </row>
    <row r="5" spans="1:10" ht="9.75" customHeight="1" x14ac:dyDescent="0.2">
      <c r="A5" s="45"/>
      <c r="B5" s="45"/>
      <c r="C5" s="45"/>
      <c r="D5" s="45"/>
      <c r="E5" s="45"/>
      <c r="F5" s="45"/>
      <c r="G5" s="45"/>
      <c r="H5" s="45"/>
      <c r="I5" s="45"/>
      <c r="J5" s="45"/>
    </row>
    <row r="6" spans="1:10" ht="15.75" x14ac:dyDescent="0.25">
      <c r="A6" s="5" t="s">
        <v>3</v>
      </c>
      <c r="B6" s="5"/>
      <c r="C6" s="5"/>
      <c r="D6" s="5"/>
      <c r="E6" s="5"/>
      <c r="F6" s="5"/>
      <c r="G6" s="5"/>
      <c r="H6" s="5"/>
      <c r="I6" s="5"/>
      <c r="J6" s="5"/>
    </row>
    <row r="7" spans="1:10" ht="17.25" customHeight="1" x14ac:dyDescent="0.2">
      <c r="A7" s="35" t="s">
        <v>4</v>
      </c>
      <c r="B7" s="35"/>
      <c r="C7" s="35"/>
      <c r="D7" s="35"/>
      <c r="E7" s="35"/>
      <c r="F7" s="35"/>
      <c r="G7" s="35"/>
      <c r="H7" s="35"/>
      <c r="I7" s="35"/>
      <c r="J7" s="35"/>
    </row>
    <row r="8" spans="1:10" ht="16.5" customHeight="1" x14ac:dyDescent="0.2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0" ht="21.75" customHeight="1" x14ac:dyDescent="0.2">
      <c r="A9" s="3" t="s">
        <v>5</v>
      </c>
      <c r="B9" s="36" t="s">
        <v>6</v>
      </c>
      <c r="C9" s="36"/>
      <c r="D9" s="36"/>
      <c r="E9" s="36"/>
      <c r="F9" s="36"/>
      <c r="G9" s="36"/>
      <c r="H9" s="36"/>
      <c r="I9" s="6"/>
      <c r="J9" s="3"/>
    </row>
    <row r="10" spans="1:10" x14ac:dyDescent="0.2">
      <c r="A10" s="3" t="s">
        <v>7</v>
      </c>
      <c r="B10" s="36" t="s">
        <v>8</v>
      </c>
      <c r="C10" s="36"/>
      <c r="D10" s="36"/>
      <c r="E10" s="36"/>
      <c r="F10" s="36"/>
      <c r="G10" s="36"/>
      <c r="H10" s="36"/>
      <c r="I10" s="6"/>
      <c r="J10" s="3"/>
    </row>
    <row r="11" spans="1:10" x14ac:dyDescent="0.2">
      <c r="A11" s="6" t="s">
        <v>9</v>
      </c>
      <c r="B11" s="36" t="s">
        <v>10</v>
      </c>
      <c r="C11" s="36"/>
      <c r="D11" s="36"/>
      <c r="E11" s="36"/>
      <c r="F11" s="36"/>
      <c r="G11" s="36"/>
      <c r="H11" s="36"/>
      <c r="I11" s="6"/>
      <c r="J11" s="3"/>
    </row>
    <row r="12" spans="1:10" x14ac:dyDescent="0.2">
      <c r="A12" s="3" t="s">
        <v>11</v>
      </c>
      <c r="B12" s="36" t="s">
        <v>12</v>
      </c>
      <c r="C12" s="36"/>
      <c r="D12" s="36"/>
      <c r="E12" s="36"/>
      <c r="F12" s="36"/>
      <c r="G12" s="36"/>
      <c r="H12" s="36"/>
      <c r="I12" s="6"/>
      <c r="J12" s="3"/>
    </row>
    <row r="13" spans="1:10" x14ac:dyDescent="0.2">
      <c r="A13" s="3" t="s">
        <v>13</v>
      </c>
      <c r="B13" s="41" t="s">
        <v>14</v>
      </c>
      <c r="C13" s="41"/>
      <c r="D13" s="41"/>
      <c r="E13" s="41"/>
      <c r="F13" s="41"/>
      <c r="G13" s="41"/>
      <c r="J13" s="3"/>
    </row>
    <row r="14" spans="1:10" x14ac:dyDescent="0.2">
      <c r="J14" s="3"/>
    </row>
    <row r="15" spans="1:10" x14ac:dyDescent="0.2">
      <c r="A15" s="3" t="s">
        <v>15</v>
      </c>
      <c r="J15" s="3"/>
    </row>
    <row r="16" spans="1:10" ht="15.75" customHeight="1" x14ac:dyDescent="0.2">
      <c r="A16" s="35" t="s">
        <v>16</v>
      </c>
      <c r="B16" s="35"/>
      <c r="C16" s="35"/>
      <c r="D16" s="35"/>
      <c r="E16" s="35"/>
      <c r="F16" s="35"/>
      <c r="G16" s="35"/>
      <c r="H16" s="35"/>
      <c r="I16" s="35"/>
      <c r="J16" s="35"/>
    </row>
    <row r="17" spans="1:10" ht="18.75" customHeight="1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</row>
    <row r="18" spans="1:10" ht="16.5" customHeight="1" x14ac:dyDescent="0.2">
      <c r="A18" s="36" t="s">
        <v>17</v>
      </c>
      <c r="B18" s="36"/>
      <c r="C18" s="36"/>
      <c r="D18" s="36"/>
      <c r="E18" s="36"/>
      <c r="F18" s="36"/>
      <c r="G18" s="36"/>
      <c r="H18" s="36"/>
      <c r="I18" s="6"/>
      <c r="J18" s="3"/>
    </row>
    <row r="19" spans="1:10" x14ac:dyDescent="0.2">
      <c r="J19" s="3"/>
    </row>
    <row r="20" spans="1:10" ht="15.75" x14ac:dyDescent="0.25">
      <c r="A20" s="5" t="s">
        <v>18</v>
      </c>
      <c r="B20" s="5"/>
      <c r="C20" s="5"/>
      <c r="D20" s="5"/>
      <c r="E20" s="5"/>
      <c r="F20" s="5"/>
      <c r="G20" s="5"/>
      <c r="H20" s="5"/>
      <c r="I20" s="5"/>
      <c r="J20" s="5"/>
    </row>
    <row r="21" spans="1:10" x14ac:dyDescent="0.2">
      <c r="A21" s="36" t="s">
        <v>19</v>
      </c>
      <c r="B21" s="36"/>
      <c r="C21" s="36"/>
      <c r="D21" s="36"/>
      <c r="E21" s="36"/>
      <c r="F21" s="36"/>
      <c r="G21" s="36"/>
      <c r="H21" s="36"/>
      <c r="I21" s="6"/>
      <c r="J21" s="3"/>
    </row>
    <row r="22" spans="1:10" x14ac:dyDescent="0.2">
      <c r="A22" s="6" t="s">
        <v>20</v>
      </c>
      <c r="B22" s="6"/>
      <c r="C22" s="6"/>
      <c r="D22" s="6"/>
      <c r="E22" s="6"/>
      <c r="F22" s="6"/>
      <c r="G22" s="6"/>
      <c r="H22" s="6"/>
      <c r="I22" s="6"/>
      <c r="J22" s="3"/>
    </row>
    <row r="23" spans="1:10" ht="14.25" customHeight="1" x14ac:dyDescent="0.2">
      <c r="A23" s="6" t="s">
        <v>21</v>
      </c>
      <c r="B23" s="6"/>
      <c r="C23" s="6"/>
      <c r="D23" s="6"/>
      <c r="E23" s="6"/>
      <c r="F23" s="6"/>
      <c r="G23" s="6"/>
      <c r="H23" s="6"/>
      <c r="I23" s="6"/>
      <c r="J23" s="3"/>
    </row>
    <row r="24" spans="1:10" x14ac:dyDescent="0.2">
      <c r="A24" s="35"/>
      <c r="B24" s="35"/>
      <c r="C24" s="35"/>
      <c r="D24" s="35"/>
      <c r="E24" s="35"/>
      <c r="F24" s="35"/>
      <c r="G24" s="35"/>
      <c r="H24" s="35"/>
      <c r="I24" s="2"/>
      <c r="J24" s="3"/>
    </row>
    <row r="25" spans="1:10" ht="20.25" customHeight="1" x14ac:dyDescent="0.2">
      <c r="A25" s="35"/>
      <c r="B25" s="35"/>
      <c r="C25" s="35"/>
      <c r="D25" s="35"/>
      <c r="E25" s="35"/>
      <c r="F25" s="35"/>
      <c r="G25" s="35"/>
      <c r="H25" s="35"/>
      <c r="I25" s="2"/>
      <c r="J25" s="3"/>
    </row>
    <row r="26" spans="1:10" s="3" customFormat="1" ht="21" customHeight="1" x14ac:dyDescent="0.25">
      <c r="A26" s="36" t="s">
        <v>22</v>
      </c>
      <c r="B26" s="36"/>
      <c r="C26" s="36"/>
      <c r="D26" s="36"/>
      <c r="E26" s="36"/>
      <c r="F26" s="36"/>
      <c r="G26" s="36"/>
      <c r="J26" s="7">
        <v>6599300</v>
      </c>
    </row>
    <row r="27" spans="1:10" s="3" customFormat="1" ht="21" customHeight="1" x14ac:dyDescent="0.25">
      <c r="A27" s="34" t="s">
        <v>23</v>
      </c>
      <c r="B27" s="34"/>
      <c r="C27" s="34"/>
      <c r="D27" s="34"/>
      <c r="E27" s="34"/>
      <c r="F27" s="34"/>
      <c r="G27" s="34"/>
      <c r="H27" s="34"/>
      <c r="I27" s="8"/>
      <c r="J27" s="9">
        <f>SUM(I31)</f>
        <v>3718861.92</v>
      </c>
    </row>
    <row r="28" spans="1:10" x14ac:dyDescent="0.2">
      <c r="H28" s="10"/>
      <c r="I28" s="10"/>
      <c r="J28" s="4"/>
    </row>
    <row r="29" spans="1:10" ht="31.5" x14ac:dyDescent="0.25">
      <c r="A29" s="43" t="s">
        <v>24</v>
      </c>
      <c r="B29" s="43"/>
      <c r="C29" s="43"/>
      <c r="D29" s="43"/>
      <c r="E29" s="43"/>
      <c r="F29" s="43"/>
      <c r="G29" s="43"/>
      <c r="H29" s="11" t="s">
        <v>25</v>
      </c>
      <c r="I29" s="12" t="s">
        <v>26</v>
      </c>
      <c r="J29" s="4"/>
    </row>
    <row r="30" spans="1:10" ht="15.75" x14ac:dyDescent="0.25">
      <c r="A30" s="13"/>
      <c r="B30" s="13"/>
      <c r="C30" s="13"/>
      <c r="D30" s="13"/>
      <c r="E30" s="13"/>
      <c r="F30" s="13"/>
      <c r="G30" s="13"/>
      <c r="H30" s="14"/>
      <c r="I30" s="14"/>
      <c r="J30" s="4"/>
    </row>
    <row r="31" spans="1:10" s="18" customFormat="1" ht="15.75" x14ac:dyDescent="0.25">
      <c r="A31" s="15" t="s">
        <v>27</v>
      </c>
      <c r="B31" s="16"/>
      <c r="C31" s="16"/>
      <c r="D31" s="16"/>
      <c r="E31" s="16"/>
      <c r="F31" s="16"/>
      <c r="G31" s="16"/>
      <c r="H31" s="17">
        <f>SUM(H32,H103)</f>
        <v>6598400</v>
      </c>
      <c r="I31" s="17">
        <f>SUM(I32,I103)</f>
        <v>3718861.92</v>
      </c>
    </row>
    <row r="32" spans="1:10" s="18" customFormat="1" ht="15.75" x14ac:dyDescent="0.25">
      <c r="A32" s="15"/>
      <c r="B32" s="38" t="s">
        <v>28</v>
      </c>
      <c r="C32" s="38"/>
      <c r="D32" s="38"/>
      <c r="E32" s="38"/>
      <c r="F32" s="38"/>
      <c r="G32" s="38"/>
      <c r="H32" s="17">
        <f>SUM(H33+H47+H51+H104+H117)</f>
        <v>6598400</v>
      </c>
      <c r="I32" s="17">
        <f>SUM(I33+I47+I51+I105+I117)</f>
        <v>3718861.92</v>
      </c>
    </row>
    <row r="33" spans="1:10" ht="15.75" x14ac:dyDescent="0.25">
      <c r="A33" s="19" t="s">
        <v>5</v>
      </c>
      <c r="B33" s="20" t="s">
        <v>29</v>
      </c>
      <c r="C33" s="20"/>
      <c r="D33" s="20"/>
      <c r="E33" s="20"/>
      <c r="F33" s="20"/>
      <c r="G33" s="20"/>
      <c r="H33" s="19">
        <v>788900</v>
      </c>
      <c r="I33" s="19">
        <f>SUM(I34+I48+I52+I106+I118)</f>
        <v>1865680.96</v>
      </c>
      <c r="J33" s="4"/>
    </row>
    <row r="34" spans="1:10" ht="15.75" x14ac:dyDescent="0.25">
      <c r="A34" s="20" t="s">
        <v>30</v>
      </c>
      <c r="B34" s="20" t="s">
        <v>31</v>
      </c>
      <c r="C34" s="20"/>
      <c r="D34" s="20"/>
      <c r="E34" s="20"/>
      <c r="F34" s="20"/>
      <c r="G34" s="20"/>
      <c r="H34" s="19">
        <v>788900</v>
      </c>
      <c r="I34" s="19">
        <f>SUM(I35+I38+I41+I45)</f>
        <v>12500</v>
      </c>
      <c r="J34" s="4"/>
    </row>
    <row r="35" spans="1:10" ht="15.75" x14ac:dyDescent="0.25">
      <c r="A35" s="20" t="s">
        <v>32</v>
      </c>
      <c r="B35" s="38" t="s">
        <v>33</v>
      </c>
      <c r="C35" s="38"/>
      <c r="D35" s="38"/>
      <c r="E35" s="38"/>
      <c r="F35" s="20"/>
      <c r="G35" s="20"/>
      <c r="H35" s="19">
        <v>120000</v>
      </c>
      <c r="I35" s="19">
        <v>0</v>
      </c>
      <c r="J35" s="4"/>
    </row>
    <row r="36" spans="1:10" s="18" customFormat="1" ht="15.75" x14ac:dyDescent="0.25">
      <c r="A36" s="21" t="s">
        <v>34</v>
      </c>
      <c r="B36" s="34" t="s">
        <v>35</v>
      </c>
      <c r="C36" s="34"/>
      <c r="D36" s="34"/>
      <c r="E36" s="22"/>
      <c r="F36" s="22"/>
      <c r="G36" s="22"/>
      <c r="H36" s="23">
        <v>20000</v>
      </c>
      <c r="I36" s="23">
        <v>0</v>
      </c>
    </row>
    <row r="37" spans="1:10" s="18" customFormat="1" ht="15.75" x14ac:dyDescent="0.25">
      <c r="A37" s="21" t="s">
        <v>36</v>
      </c>
      <c r="B37" s="8" t="s">
        <v>37</v>
      </c>
      <c r="C37" s="8"/>
      <c r="D37" s="8"/>
      <c r="E37" s="22"/>
      <c r="F37" s="22"/>
      <c r="G37" s="22"/>
      <c r="H37" s="23">
        <v>100000</v>
      </c>
      <c r="I37" s="23">
        <v>0</v>
      </c>
    </row>
    <row r="38" spans="1:10" ht="15.75" x14ac:dyDescent="0.25">
      <c r="A38" s="20" t="s">
        <v>38</v>
      </c>
      <c r="B38" s="20" t="s">
        <v>39</v>
      </c>
      <c r="C38" s="24"/>
      <c r="D38" s="24"/>
      <c r="E38" s="24"/>
      <c r="F38" s="24"/>
      <c r="G38" s="24"/>
      <c r="H38" s="19">
        <v>500000</v>
      </c>
      <c r="I38" s="19">
        <v>0</v>
      </c>
      <c r="J38" s="4"/>
    </row>
    <row r="39" spans="1:10" x14ac:dyDescent="0.2">
      <c r="A39" s="21" t="s">
        <v>40</v>
      </c>
      <c r="B39" s="42" t="s">
        <v>39</v>
      </c>
      <c r="C39" s="42"/>
      <c r="D39" s="42"/>
      <c r="E39" s="42"/>
      <c r="F39" s="42"/>
      <c r="G39" s="21"/>
      <c r="H39" s="23">
        <v>332000</v>
      </c>
      <c r="I39" s="23">
        <v>0</v>
      </c>
      <c r="J39" s="4"/>
    </row>
    <row r="40" spans="1:10" s="18" customFormat="1" x14ac:dyDescent="0.2">
      <c r="A40" s="21" t="s">
        <v>41</v>
      </c>
      <c r="B40" s="42" t="s">
        <v>39</v>
      </c>
      <c r="C40" s="42"/>
      <c r="D40" s="42"/>
      <c r="E40" s="42"/>
      <c r="F40" s="42"/>
      <c r="G40" s="42"/>
      <c r="H40" s="23">
        <v>168000</v>
      </c>
      <c r="I40" s="23">
        <v>0</v>
      </c>
    </row>
    <row r="41" spans="1:10" ht="15.75" x14ac:dyDescent="0.25">
      <c r="A41" s="25" t="s">
        <v>42</v>
      </c>
      <c r="B41" s="5" t="s">
        <v>43</v>
      </c>
      <c r="C41" s="26"/>
      <c r="D41" s="26"/>
      <c r="E41" s="26"/>
      <c r="F41" s="26"/>
      <c r="G41" s="26"/>
      <c r="H41" s="27">
        <v>142300</v>
      </c>
      <c r="I41" s="27">
        <v>12500</v>
      </c>
      <c r="J41" s="4"/>
    </row>
    <row r="42" spans="1:10" s="18" customFormat="1" x14ac:dyDescent="0.2">
      <c r="A42" s="21" t="s">
        <v>44</v>
      </c>
      <c r="B42" s="42" t="s">
        <v>35</v>
      </c>
      <c r="C42" s="42"/>
      <c r="D42" s="42"/>
      <c r="E42" s="42"/>
      <c r="F42" s="42"/>
      <c r="G42" s="42"/>
      <c r="H42" s="23">
        <v>6000</v>
      </c>
      <c r="I42" s="23">
        <v>0</v>
      </c>
    </row>
    <row r="43" spans="1:10" s="18" customFormat="1" x14ac:dyDescent="0.2">
      <c r="A43" s="21" t="s">
        <v>45</v>
      </c>
      <c r="B43" s="21" t="s">
        <v>46</v>
      </c>
      <c r="C43" s="21"/>
      <c r="D43" s="21"/>
      <c r="E43" s="21"/>
      <c r="F43" s="21"/>
      <c r="G43" s="21"/>
      <c r="H43" s="23">
        <v>50000</v>
      </c>
      <c r="I43" s="23">
        <v>12500</v>
      </c>
    </row>
    <row r="44" spans="1:10" s="18" customFormat="1" x14ac:dyDescent="0.2">
      <c r="A44" s="21" t="s">
        <v>47</v>
      </c>
      <c r="B44" s="21" t="s">
        <v>48</v>
      </c>
      <c r="C44" s="21"/>
      <c r="D44" s="21"/>
      <c r="E44" s="21"/>
      <c r="F44" s="21"/>
      <c r="G44" s="21"/>
      <c r="H44" s="23">
        <v>86300</v>
      </c>
      <c r="I44" s="23">
        <v>0</v>
      </c>
    </row>
    <row r="45" spans="1:10" ht="15.75" x14ac:dyDescent="0.25">
      <c r="A45" s="5" t="s">
        <v>49</v>
      </c>
      <c r="B45" s="20" t="s">
        <v>50</v>
      </c>
      <c r="C45" s="24"/>
      <c r="D45" s="24"/>
      <c r="E45" s="24"/>
      <c r="F45" s="24"/>
      <c r="G45" s="24"/>
      <c r="H45" s="27">
        <v>26600</v>
      </c>
      <c r="I45" s="27">
        <v>0</v>
      </c>
      <c r="J45" s="4"/>
    </row>
    <row r="46" spans="1:10" s="18" customFormat="1" x14ac:dyDescent="0.2">
      <c r="A46" s="21" t="s">
        <v>51</v>
      </c>
      <c r="B46" s="21" t="s">
        <v>50</v>
      </c>
      <c r="C46" s="21"/>
      <c r="D46" s="21"/>
      <c r="E46" s="21"/>
      <c r="F46" s="21"/>
      <c r="G46" s="21"/>
      <c r="H46" s="23">
        <v>26600</v>
      </c>
      <c r="I46" s="23">
        <v>0</v>
      </c>
    </row>
    <row r="47" spans="1:10" ht="15.75" x14ac:dyDescent="0.25">
      <c r="A47" s="5" t="s">
        <v>7</v>
      </c>
      <c r="B47" s="5" t="s">
        <v>52</v>
      </c>
      <c r="C47" s="5"/>
      <c r="D47" s="5"/>
      <c r="E47" s="5"/>
      <c r="F47" s="5"/>
      <c r="G47" s="5"/>
      <c r="H47" s="27">
        <v>20000</v>
      </c>
      <c r="I47" s="27">
        <v>18052</v>
      </c>
      <c r="J47" s="4"/>
    </row>
    <row r="48" spans="1:10" ht="15.75" x14ac:dyDescent="0.25">
      <c r="A48" s="5" t="s">
        <v>30</v>
      </c>
      <c r="B48" s="20" t="s">
        <v>53</v>
      </c>
      <c r="C48" s="24"/>
      <c r="D48" s="24"/>
      <c r="E48" s="24"/>
      <c r="F48" s="24"/>
      <c r="G48" s="24"/>
      <c r="H48" s="27">
        <v>20000</v>
      </c>
      <c r="I48" s="27">
        <v>18052</v>
      </c>
      <c r="J48" s="4"/>
    </row>
    <row r="49" spans="1:10" s="18" customFormat="1" ht="15.75" x14ac:dyDescent="0.25">
      <c r="A49" s="20" t="s">
        <v>32</v>
      </c>
      <c r="B49" s="20" t="s">
        <v>54</v>
      </c>
      <c r="C49" s="24"/>
      <c r="D49" s="24"/>
      <c r="E49" s="24"/>
      <c r="F49" s="24"/>
      <c r="G49" s="24"/>
      <c r="H49" s="19">
        <v>20000</v>
      </c>
      <c r="I49" s="19">
        <v>18052</v>
      </c>
    </row>
    <row r="50" spans="1:10" s="18" customFormat="1" x14ac:dyDescent="0.2">
      <c r="A50" s="28" t="s">
        <v>34</v>
      </c>
      <c r="B50" s="21" t="s">
        <v>54</v>
      </c>
      <c r="C50" s="21"/>
      <c r="D50" s="21"/>
      <c r="E50" s="21"/>
      <c r="F50" s="21"/>
      <c r="G50" s="21"/>
      <c r="H50" s="23">
        <v>20000</v>
      </c>
      <c r="I50" s="23">
        <v>18052</v>
      </c>
    </row>
    <row r="51" spans="1:10" ht="15.75" x14ac:dyDescent="0.25">
      <c r="A51" s="5" t="s">
        <v>9</v>
      </c>
      <c r="B51" s="5" t="s">
        <v>55</v>
      </c>
      <c r="C51" s="5"/>
      <c r="D51" s="5"/>
      <c r="E51" s="5"/>
      <c r="F51" s="5"/>
      <c r="G51" s="5"/>
      <c r="H51" s="27">
        <v>5030700</v>
      </c>
      <c r="I51" s="19">
        <f>SUM(I53+I55+I58+I60+I63+I65+I68+I70+I74+I77+I79+I82+I86+I92+I94+I97+I99)</f>
        <v>851594.54</v>
      </c>
      <c r="J51" s="4"/>
    </row>
    <row r="52" spans="1:10" ht="15.75" x14ac:dyDescent="0.25">
      <c r="A52" s="5" t="s">
        <v>30</v>
      </c>
      <c r="B52" s="5" t="s">
        <v>56</v>
      </c>
      <c r="C52" s="5"/>
      <c r="D52" s="5"/>
      <c r="E52" s="5"/>
      <c r="F52" s="5"/>
      <c r="G52" s="5"/>
      <c r="H52" s="27">
        <v>5030700</v>
      </c>
      <c r="I52" s="19">
        <v>851594.54</v>
      </c>
      <c r="J52" s="4"/>
    </row>
    <row r="53" spans="1:10" ht="15.75" x14ac:dyDescent="0.25">
      <c r="A53" s="5" t="s">
        <v>32</v>
      </c>
      <c r="B53" s="40" t="s">
        <v>57</v>
      </c>
      <c r="C53" s="41"/>
      <c r="D53" s="41"/>
      <c r="E53" s="41"/>
      <c r="F53" s="41"/>
      <c r="G53" s="41"/>
      <c r="H53" s="27">
        <v>26000</v>
      </c>
      <c r="I53" s="27">
        <v>0</v>
      </c>
      <c r="J53" s="4"/>
    </row>
    <row r="54" spans="1:10" s="18" customFormat="1" x14ac:dyDescent="0.2">
      <c r="A54" s="21" t="s">
        <v>34</v>
      </c>
      <c r="B54" s="21" t="s">
        <v>35</v>
      </c>
      <c r="C54" s="21"/>
      <c r="D54" s="21"/>
      <c r="E54" s="21"/>
      <c r="F54" s="21"/>
      <c r="G54" s="21"/>
      <c r="H54" s="23">
        <v>26000</v>
      </c>
      <c r="I54" s="23">
        <v>0</v>
      </c>
    </row>
    <row r="55" spans="1:10" ht="15.75" x14ac:dyDescent="0.25">
      <c r="A55" s="5" t="s">
        <v>38</v>
      </c>
      <c r="B55" s="5" t="s">
        <v>58</v>
      </c>
      <c r="C55" s="5"/>
      <c r="D55" s="5"/>
      <c r="E55" s="5"/>
      <c r="F55" s="5"/>
      <c r="G55" s="5"/>
      <c r="H55" s="27">
        <v>243000</v>
      </c>
      <c r="I55" s="27">
        <v>0</v>
      </c>
      <c r="J55" s="4"/>
    </row>
    <row r="56" spans="1:10" s="18" customFormat="1" x14ac:dyDescent="0.2">
      <c r="A56" s="21" t="s">
        <v>40</v>
      </c>
      <c r="B56" s="42" t="s">
        <v>59</v>
      </c>
      <c r="C56" s="42"/>
      <c r="D56" s="42"/>
      <c r="E56" s="42"/>
      <c r="F56" s="42"/>
      <c r="G56" s="42"/>
      <c r="H56" s="23">
        <v>100000</v>
      </c>
      <c r="I56" s="23">
        <v>0</v>
      </c>
    </row>
    <row r="57" spans="1:10" s="18" customFormat="1" x14ac:dyDescent="0.2">
      <c r="A57" s="21" t="s">
        <v>41</v>
      </c>
      <c r="B57" s="21" t="s">
        <v>59</v>
      </c>
      <c r="C57" s="21"/>
      <c r="D57" s="21"/>
      <c r="E57" s="21"/>
      <c r="F57" s="21"/>
      <c r="G57" s="21"/>
      <c r="H57" s="23">
        <v>143000</v>
      </c>
      <c r="I57" s="23">
        <v>0</v>
      </c>
    </row>
    <row r="58" spans="1:10" ht="15.75" x14ac:dyDescent="0.25">
      <c r="A58" s="5" t="s">
        <v>42</v>
      </c>
      <c r="B58" s="5" t="s">
        <v>60</v>
      </c>
      <c r="C58" s="5"/>
      <c r="D58" s="5"/>
      <c r="E58" s="5"/>
      <c r="F58" s="5"/>
      <c r="G58" s="5"/>
      <c r="H58" s="27">
        <v>33200</v>
      </c>
      <c r="I58" s="27">
        <v>0</v>
      </c>
      <c r="J58" s="4"/>
    </row>
    <row r="59" spans="1:10" s="18" customFormat="1" x14ac:dyDescent="0.2">
      <c r="A59" s="21" t="s">
        <v>44</v>
      </c>
      <c r="B59" s="42" t="s">
        <v>61</v>
      </c>
      <c r="C59" s="42"/>
      <c r="D59" s="42"/>
      <c r="E59" s="42"/>
      <c r="F59" s="42"/>
      <c r="G59" s="42"/>
      <c r="H59" s="23">
        <v>33200</v>
      </c>
      <c r="I59" s="23">
        <v>0</v>
      </c>
    </row>
    <row r="60" spans="1:10" ht="15.75" x14ac:dyDescent="0.25">
      <c r="A60" s="5" t="s">
        <v>49</v>
      </c>
      <c r="B60" s="38" t="s">
        <v>62</v>
      </c>
      <c r="C60" s="38"/>
      <c r="D60" s="38"/>
      <c r="E60" s="38"/>
      <c r="F60" s="38"/>
      <c r="G60" s="38"/>
      <c r="H60" s="27">
        <v>277000</v>
      </c>
      <c r="I60" s="27">
        <v>291924.5</v>
      </c>
      <c r="J60" s="4"/>
    </row>
    <row r="61" spans="1:10" s="18" customFormat="1" x14ac:dyDescent="0.2">
      <c r="A61" s="21" t="s">
        <v>51</v>
      </c>
      <c r="B61" s="34" t="s">
        <v>63</v>
      </c>
      <c r="C61" s="34"/>
      <c r="D61" s="34"/>
      <c r="E61" s="34"/>
      <c r="F61" s="21"/>
      <c r="G61" s="21"/>
      <c r="H61" s="23">
        <v>157000</v>
      </c>
      <c r="I61" s="23">
        <v>275383.25</v>
      </c>
    </row>
    <row r="62" spans="1:10" s="18" customFormat="1" x14ac:dyDescent="0.2">
      <c r="A62" s="21" t="s">
        <v>64</v>
      </c>
      <c r="B62" s="34" t="s">
        <v>65</v>
      </c>
      <c r="C62" s="34"/>
      <c r="D62" s="34"/>
      <c r="E62" s="34"/>
      <c r="F62" s="34"/>
      <c r="G62" s="34"/>
      <c r="H62" s="23">
        <v>120000</v>
      </c>
      <c r="I62" s="23">
        <v>16541.25</v>
      </c>
    </row>
    <row r="63" spans="1:10" ht="15.75" x14ac:dyDescent="0.25">
      <c r="A63" s="5" t="s">
        <v>66</v>
      </c>
      <c r="B63" s="40" t="s">
        <v>67</v>
      </c>
      <c r="C63" s="41"/>
      <c r="D63" s="41"/>
      <c r="E63" s="41"/>
      <c r="F63" s="41"/>
      <c r="G63" s="41"/>
      <c r="H63" s="27">
        <v>700000</v>
      </c>
      <c r="I63" s="27">
        <v>0</v>
      </c>
      <c r="J63" s="4"/>
    </row>
    <row r="64" spans="1:10" s="18" customFormat="1" x14ac:dyDescent="0.2">
      <c r="A64" s="21" t="s">
        <v>68</v>
      </c>
      <c r="B64" s="34" t="s">
        <v>69</v>
      </c>
      <c r="C64" s="42"/>
      <c r="D64" s="42"/>
      <c r="E64" s="42"/>
      <c r="F64" s="42"/>
      <c r="G64" s="42"/>
      <c r="H64" s="23">
        <v>700000</v>
      </c>
      <c r="I64" s="23">
        <v>0</v>
      </c>
    </row>
    <row r="65" spans="1:10" ht="15.75" x14ac:dyDescent="0.25">
      <c r="A65" s="5" t="s">
        <v>70</v>
      </c>
      <c r="B65" s="5" t="s">
        <v>71</v>
      </c>
      <c r="C65" s="5"/>
      <c r="D65" s="5"/>
      <c r="E65" s="5"/>
      <c r="F65" s="5"/>
      <c r="G65" s="5"/>
      <c r="H65" s="27">
        <v>300000</v>
      </c>
      <c r="I65" s="27">
        <v>0</v>
      </c>
      <c r="J65" s="4"/>
    </row>
    <row r="66" spans="1:10" s="18" customFormat="1" x14ac:dyDescent="0.2">
      <c r="A66" s="21" t="s">
        <v>72</v>
      </c>
      <c r="B66" s="34" t="s">
        <v>71</v>
      </c>
      <c r="C66" s="34"/>
      <c r="D66" s="34"/>
      <c r="E66" s="34"/>
      <c r="F66" s="21"/>
      <c r="G66" s="21"/>
      <c r="H66" s="23">
        <v>45000</v>
      </c>
      <c r="I66" s="23">
        <v>0</v>
      </c>
    </row>
    <row r="67" spans="1:10" s="18" customFormat="1" x14ac:dyDescent="0.2">
      <c r="A67" s="21" t="s">
        <v>73</v>
      </c>
      <c r="B67" s="34" t="s">
        <v>71</v>
      </c>
      <c r="C67" s="34"/>
      <c r="D67" s="34"/>
      <c r="E67" s="34"/>
      <c r="F67" s="21"/>
      <c r="G67" s="21"/>
      <c r="H67" s="23">
        <v>255000</v>
      </c>
      <c r="I67" s="23">
        <v>0</v>
      </c>
    </row>
    <row r="68" spans="1:10" ht="15.75" x14ac:dyDescent="0.25">
      <c r="A68" s="5" t="s">
        <v>74</v>
      </c>
      <c r="B68" s="38" t="s">
        <v>75</v>
      </c>
      <c r="C68" s="38"/>
      <c r="D68" s="38"/>
      <c r="E68" s="38"/>
      <c r="F68" s="38"/>
      <c r="G68" s="5"/>
      <c r="H68" s="27">
        <v>13000</v>
      </c>
      <c r="I68" s="27">
        <v>0</v>
      </c>
      <c r="J68" s="4"/>
    </row>
    <row r="69" spans="1:10" s="18" customFormat="1" x14ac:dyDescent="0.2">
      <c r="A69" s="21" t="s">
        <v>76</v>
      </c>
      <c r="B69" s="34" t="s">
        <v>77</v>
      </c>
      <c r="C69" s="34"/>
      <c r="D69" s="34"/>
      <c r="E69" s="34"/>
      <c r="F69" s="34"/>
      <c r="G69" s="21"/>
      <c r="H69" s="23">
        <v>13000</v>
      </c>
      <c r="I69" s="23">
        <v>0</v>
      </c>
    </row>
    <row r="70" spans="1:10" ht="15.75" x14ac:dyDescent="0.25">
      <c r="A70" s="5" t="s">
        <v>78</v>
      </c>
      <c r="B70" s="38" t="s">
        <v>79</v>
      </c>
      <c r="C70" s="38"/>
      <c r="D70" s="38"/>
      <c r="E70" s="38"/>
      <c r="F70" s="38"/>
      <c r="G70" s="5"/>
      <c r="H70" s="27">
        <v>1440000</v>
      </c>
      <c r="I70" s="27">
        <v>14024.77</v>
      </c>
      <c r="J70" s="4"/>
    </row>
    <row r="71" spans="1:10" s="18" customFormat="1" x14ac:dyDescent="0.2">
      <c r="A71" s="21" t="s">
        <v>80</v>
      </c>
      <c r="B71" s="34" t="s">
        <v>79</v>
      </c>
      <c r="C71" s="34"/>
      <c r="D71" s="34"/>
      <c r="E71" s="34"/>
      <c r="F71" s="34"/>
      <c r="G71" s="21"/>
      <c r="H71" s="23">
        <v>1271000</v>
      </c>
      <c r="I71" s="23">
        <v>10712.27</v>
      </c>
    </row>
    <row r="72" spans="1:10" s="18" customFormat="1" x14ac:dyDescent="0.2">
      <c r="A72" s="21" t="s">
        <v>81</v>
      </c>
      <c r="B72" s="8" t="s">
        <v>82</v>
      </c>
      <c r="C72" s="8"/>
      <c r="D72" s="8"/>
      <c r="E72" s="8"/>
      <c r="F72" s="8"/>
      <c r="G72" s="21"/>
      <c r="H72" s="23">
        <v>142000</v>
      </c>
      <c r="I72" s="23">
        <v>3312.5</v>
      </c>
    </row>
    <row r="73" spans="1:10" s="18" customFormat="1" x14ac:dyDescent="0.2">
      <c r="A73" s="21" t="s">
        <v>83</v>
      </c>
      <c r="B73" s="8" t="s">
        <v>84</v>
      </c>
      <c r="C73" s="8"/>
      <c r="D73" s="8"/>
      <c r="E73" s="8"/>
      <c r="F73" s="8"/>
      <c r="G73" s="21"/>
      <c r="H73" s="23">
        <v>27000</v>
      </c>
      <c r="I73" s="23">
        <v>0</v>
      </c>
    </row>
    <row r="74" spans="1:10" ht="15.75" x14ac:dyDescent="0.25">
      <c r="A74" s="5" t="s">
        <v>85</v>
      </c>
      <c r="B74" s="40" t="s">
        <v>86</v>
      </c>
      <c r="C74" s="41"/>
      <c r="D74" s="41"/>
      <c r="E74" s="41"/>
      <c r="F74" s="41"/>
      <c r="G74" s="41"/>
      <c r="H74" s="27">
        <v>230000</v>
      </c>
      <c r="I74" s="27">
        <v>0</v>
      </c>
      <c r="J74" s="4"/>
    </row>
    <row r="75" spans="1:10" s="18" customFormat="1" x14ac:dyDescent="0.2">
      <c r="A75" s="21" t="s">
        <v>87</v>
      </c>
      <c r="B75" s="42" t="s">
        <v>88</v>
      </c>
      <c r="C75" s="42"/>
      <c r="D75" s="42"/>
      <c r="E75" s="42"/>
      <c r="F75" s="42"/>
      <c r="G75" s="42"/>
      <c r="H75" s="23">
        <v>200000</v>
      </c>
      <c r="I75" s="23">
        <v>0</v>
      </c>
    </row>
    <row r="76" spans="1:10" s="18" customFormat="1" x14ac:dyDescent="0.2">
      <c r="A76" s="21" t="s">
        <v>89</v>
      </c>
      <c r="B76" s="21" t="s">
        <v>88</v>
      </c>
      <c r="C76" s="21"/>
      <c r="D76" s="21"/>
      <c r="E76" s="21"/>
      <c r="F76" s="21"/>
      <c r="G76" s="21"/>
      <c r="H76" s="23">
        <v>30000</v>
      </c>
      <c r="I76" s="23">
        <v>0</v>
      </c>
    </row>
    <row r="77" spans="1:10" ht="15.75" x14ac:dyDescent="0.25">
      <c r="A77" s="5" t="s">
        <v>90</v>
      </c>
      <c r="B77" s="40" t="s">
        <v>91</v>
      </c>
      <c r="C77" s="41"/>
      <c r="D77" s="41"/>
      <c r="E77" s="41"/>
      <c r="F77" s="41"/>
      <c r="G77" s="41"/>
      <c r="H77" s="27">
        <v>26600</v>
      </c>
      <c r="I77" s="27">
        <v>0</v>
      </c>
      <c r="J77" s="4"/>
    </row>
    <row r="78" spans="1:10" s="18" customFormat="1" x14ac:dyDescent="0.2">
      <c r="A78" s="21" t="s">
        <v>92</v>
      </c>
      <c r="B78" s="42" t="s">
        <v>91</v>
      </c>
      <c r="C78" s="42"/>
      <c r="D78" s="42"/>
      <c r="E78" s="42"/>
      <c r="F78" s="42"/>
      <c r="G78" s="42"/>
      <c r="H78" s="23">
        <v>26600</v>
      </c>
      <c r="I78" s="23">
        <v>0</v>
      </c>
    </row>
    <row r="79" spans="1:10" ht="15.75" x14ac:dyDescent="0.25">
      <c r="A79" s="5" t="s">
        <v>93</v>
      </c>
      <c r="B79" s="40" t="s">
        <v>94</v>
      </c>
      <c r="C79" s="41"/>
      <c r="D79" s="41"/>
      <c r="E79" s="41"/>
      <c r="F79" s="41"/>
      <c r="G79" s="41"/>
      <c r="H79" s="27">
        <v>66000</v>
      </c>
      <c r="I79" s="27">
        <v>11500</v>
      </c>
      <c r="J79" s="4"/>
    </row>
    <row r="80" spans="1:10" s="18" customFormat="1" x14ac:dyDescent="0.2">
      <c r="A80" s="21" t="s">
        <v>95</v>
      </c>
      <c r="B80" s="34" t="s">
        <v>96</v>
      </c>
      <c r="C80" s="34"/>
      <c r="D80" s="34"/>
      <c r="E80" s="34"/>
      <c r="F80" s="34"/>
      <c r="G80" s="34"/>
      <c r="H80" s="23">
        <v>6000</v>
      </c>
      <c r="I80" s="23">
        <v>0</v>
      </c>
    </row>
    <row r="81" spans="1:10" s="18" customFormat="1" x14ac:dyDescent="0.2">
      <c r="A81" s="21" t="s">
        <v>97</v>
      </c>
      <c r="B81" s="8" t="s">
        <v>96</v>
      </c>
      <c r="C81" s="8"/>
      <c r="D81" s="8"/>
      <c r="E81" s="8"/>
      <c r="F81" s="8"/>
      <c r="G81" s="8"/>
      <c r="H81" s="23">
        <v>60000</v>
      </c>
      <c r="I81" s="23">
        <v>11500</v>
      </c>
    </row>
    <row r="82" spans="1:10" ht="15.75" x14ac:dyDescent="0.25">
      <c r="A82" s="5" t="s">
        <v>98</v>
      </c>
      <c r="B82" s="20" t="s">
        <v>99</v>
      </c>
      <c r="C82" s="24"/>
      <c r="D82" s="24"/>
      <c r="E82" s="24"/>
      <c r="F82" s="24"/>
      <c r="G82" s="24"/>
      <c r="H82" s="27">
        <v>606000</v>
      </c>
      <c r="I82" s="27">
        <v>534145.27</v>
      </c>
      <c r="J82" s="4"/>
    </row>
    <row r="83" spans="1:10" s="18" customFormat="1" x14ac:dyDescent="0.2">
      <c r="A83" s="21" t="s">
        <v>100</v>
      </c>
      <c r="B83" s="21" t="s">
        <v>99</v>
      </c>
      <c r="C83" s="21"/>
      <c r="D83" s="21"/>
      <c r="E83" s="21"/>
      <c r="F83" s="21"/>
      <c r="G83" s="21"/>
      <c r="H83" s="23">
        <v>115000</v>
      </c>
      <c r="I83" s="23">
        <v>165372.96</v>
      </c>
    </row>
    <row r="84" spans="1:10" s="18" customFormat="1" x14ac:dyDescent="0.2">
      <c r="A84" s="21" t="s">
        <v>101</v>
      </c>
      <c r="B84" s="21" t="s">
        <v>99</v>
      </c>
      <c r="C84" s="21"/>
      <c r="D84" s="21"/>
      <c r="E84" s="21"/>
      <c r="F84" s="21"/>
      <c r="G84" s="21"/>
      <c r="H84" s="23">
        <v>291000</v>
      </c>
      <c r="I84" s="23">
        <v>291000</v>
      </c>
    </row>
    <row r="85" spans="1:10" s="18" customFormat="1" x14ac:dyDescent="0.2">
      <c r="A85" s="21" t="s">
        <v>102</v>
      </c>
      <c r="B85" s="21" t="s">
        <v>99</v>
      </c>
      <c r="C85" s="21"/>
      <c r="D85" s="21"/>
      <c r="E85" s="21"/>
      <c r="F85" s="21"/>
      <c r="G85" s="21"/>
      <c r="H85" s="23">
        <v>200000</v>
      </c>
      <c r="I85" s="23">
        <v>77772.31</v>
      </c>
    </row>
    <row r="86" spans="1:10" ht="15.75" x14ac:dyDescent="0.25">
      <c r="A86" s="29" t="s">
        <v>103</v>
      </c>
      <c r="B86" s="30" t="s">
        <v>104</v>
      </c>
      <c r="C86" s="31"/>
      <c r="D86" s="31"/>
      <c r="E86" s="31"/>
      <c r="F86" s="31"/>
      <c r="G86" s="31"/>
      <c r="H86" s="27">
        <v>60000</v>
      </c>
      <c r="I86" s="27">
        <v>0</v>
      </c>
      <c r="J86" s="4"/>
    </row>
    <row r="87" spans="1:10" s="18" customFormat="1" x14ac:dyDescent="0.2">
      <c r="A87" s="21" t="s">
        <v>105</v>
      </c>
      <c r="B87" s="21" t="s">
        <v>104</v>
      </c>
      <c r="C87" s="21"/>
      <c r="D87" s="21"/>
      <c r="E87" s="21"/>
      <c r="F87" s="21"/>
      <c r="G87" s="21"/>
      <c r="H87" s="23">
        <v>30000</v>
      </c>
      <c r="I87" s="23">
        <v>0</v>
      </c>
    </row>
    <row r="88" spans="1:10" s="18" customFormat="1" x14ac:dyDescent="0.2">
      <c r="A88" s="21" t="s">
        <v>106</v>
      </c>
      <c r="B88" s="21" t="s">
        <v>104</v>
      </c>
      <c r="C88" s="21"/>
      <c r="D88" s="21"/>
      <c r="E88" s="21"/>
      <c r="F88" s="21"/>
      <c r="G88" s="21"/>
      <c r="H88" s="23">
        <v>30000</v>
      </c>
      <c r="I88" s="23">
        <v>0</v>
      </c>
    </row>
    <row r="89" spans="1:10" s="18" customFormat="1" ht="15.75" x14ac:dyDescent="0.25">
      <c r="A89" s="20" t="s">
        <v>107</v>
      </c>
      <c r="B89" s="20" t="s">
        <v>108</v>
      </c>
      <c r="C89" s="20"/>
      <c r="D89" s="20"/>
      <c r="E89" s="20"/>
      <c r="F89" s="20"/>
      <c r="G89" s="20"/>
      <c r="H89" s="19">
        <v>100000</v>
      </c>
      <c r="I89" s="19">
        <v>0</v>
      </c>
    </row>
    <row r="90" spans="1:10" s="18" customFormat="1" x14ac:dyDescent="0.2">
      <c r="A90" s="21" t="s">
        <v>109</v>
      </c>
      <c r="B90" s="21" t="s">
        <v>110</v>
      </c>
      <c r="C90" s="21"/>
      <c r="D90" s="21"/>
      <c r="E90" s="21"/>
      <c r="F90" s="21"/>
      <c r="G90" s="21"/>
      <c r="H90" s="23">
        <v>30000</v>
      </c>
      <c r="I90" s="23">
        <v>0</v>
      </c>
    </row>
    <row r="91" spans="1:10" s="18" customFormat="1" x14ac:dyDescent="0.2">
      <c r="A91" s="21" t="s">
        <v>111</v>
      </c>
      <c r="B91" s="21" t="s">
        <v>110</v>
      </c>
      <c r="C91" s="21"/>
      <c r="D91" s="21"/>
      <c r="E91" s="21"/>
      <c r="F91" s="21"/>
      <c r="G91" s="21"/>
      <c r="H91" s="23">
        <v>70000</v>
      </c>
      <c r="I91" s="23">
        <v>0</v>
      </c>
    </row>
    <row r="92" spans="1:10" s="18" customFormat="1" ht="16.5" customHeight="1" x14ac:dyDescent="0.25">
      <c r="A92" s="20" t="s">
        <v>112</v>
      </c>
      <c r="B92" s="20" t="s">
        <v>113</v>
      </c>
      <c r="C92" s="20"/>
      <c r="D92" s="20"/>
      <c r="E92" s="20"/>
      <c r="F92" s="20"/>
      <c r="G92" s="20"/>
      <c r="H92" s="19">
        <v>13000</v>
      </c>
      <c r="I92" s="19">
        <v>0</v>
      </c>
    </row>
    <row r="93" spans="1:10" s="18" customFormat="1" x14ac:dyDescent="0.2">
      <c r="A93" s="21" t="s">
        <v>114</v>
      </c>
      <c r="B93" s="21" t="s">
        <v>113</v>
      </c>
      <c r="C93" s="21"/>
      <c r="D93" s="21"/>
      <c r="E93" s="21"/>
      <c r="F93" s="21"/>
      <c r="G93" s="21"/>
      <c r="H93" s="23">
        <v>13000</v>
      </c>
      <c r="I93" s="23">
        <v>0</v>
      </c>
    </row>
    <row r="94" spans="1:10" s="18" customFormat="1" ht="15.75" x14ac:dyDescent="0.25">
      <c r="A94" s="20" t="s">
        <v>115</v>
      </c>
      <c r="B94" s="20" t="s">
        <v>116</v>
      </c>
      <c r="C94" s="20"/>
      <c r="D94" s="20"/>
      <c r="E94" s="20"/>
      <c r="F94" s="20"/>
      <c r="G94" s="20"/>
      <c r="H94" s="19">
        <v>152900</v>
      </c>
      <c r="I94" s="19">
        <v>0</v>
      </c>
    </row>
    <row r="95" spans="1:10" s="18" customFormat="1" x14ac:dyDescent="0.2">
      <c r="A95" s="21" t="s">
        <v>117</v>
      </c>
      <c r="B95" s="21" t="s">
        <v>116</v>
      </c>
      <c r="C95" s="21"/>
      <c r="D95" s="21"/>
      <c r="E95" s="21"/>
      <c r="F95" s="21"/>
      <c r="G95" s="21"/>
      <c r="H95" s="23">
        <v>122300</v>
      </c>
      <c r="I95" s="23">
        <v>0</v>
      </c>
    </row>
    <row r="96" spans="1:10" s="18" customFormat="1" x14ac:dyDescent="0.2">
      <c r="A96" s="21" t="s">
        <v>118</v>
      </c>
      <c r="B96" s="21" t="s">
        <v>116</v>
      </c>
      <c r="C96" s="21"/>
      <c r="D96" s="21"/>
      <c r="E96" s="21"/>
      <c r="F96" s="21"/>
      <c r="G96" s="21"/>
      <c r="H96" s="23">
        <v>30600</v>
      </c>
      <c r="I96" s="23">
        <v>0</v>
      </c>
    </row>
    <row r="97" spans="1:10" s="18" customFormat="1" ht="15.75" x14ac:dyDescent="0.25">
      <c r="A97" s="20" t="s">
        <v>119</v>
      </c>
      <c r="B97" s="20" t="s">
        <v>120</v>
      </c>
      <c r="C97" s="20"/>
      <c r="D97" s="20"/>
      <c r="E97" s="20"/>
      <c r="F97" s="20"/>
      <c r="G97" s="20"/>
      <c r="H97" s="19">
        <v>377000</v>
      </c>
      <c r="I97" s="19">
        <v>0</v>
      </c>
    </row>
    <row r="98" spans="1:10" s="18" customFormat="1" x14ac:dyDescent="0.2">
      <c r="A98" s="21" t="s">
        <v>121</v>
      </c>
      <c r="B98" s="21" t="s">
        <v>120</v>
      </c>
      <c r="C98" s="21"/>
      <c r="D98" s="21"/>
      <c r="E98" s="21"/>
      <c r="F98" s="21"/>
      <c r="G98" s="21"/>
      <c r="H98" s="23">
        <v>377000</v>
      </c>
      <c r="I98" s="23">
        <v>0</v>
      </c>
    </row>
    <row r="99" spans="1:10" s="18" customFormat="1" ht="15.75" x14ac:dyDescent="0.25">
      <c r="A99" s="20" t="s">
        <v>122</v>
      </c>
      <c r="B99" s="20" t="s">
        <v>123</v>
      </c>
      <c r="C99" s="20"/>
      <c r="D99" s="20"/>
      <c r="E99" s="20"/>
      <c r="F99" s="20"/>
      <c r="G99" s="20"/>
      <c r="H99" s="19">
        <v>367000</v>
      </c>
      <c r="I99" s="19">
        <v>0</v>
      </c>
    </row>
    <row r="100" spans="1:10" s="18" customFormat="1" x14ac:dyDescent="0.2">
      <c r="A100" s="21" t="s">
        <v>124</v>
      </c>
      <c r="B100" s="21" t="s">
        <v>125</v>
      </c>
      <c r="C100" s="21"/>
      <c r="D100" s="21"/>
      <c r="E100" s="21"/>
      <c r="F100" s="21"/>
      <c r="G100" s="21"/>
      <c r="H100" s="23">
        <v>32000</v>
      </c>
      <c r="I100" s="23">
        <v>0</v>
      </c>
    </row>
    <row r="101" spans="1:10" s="18" customFormat="1" x14ac:dyDescent="0.2">
      <c r="A101" s="21" t="s">
        <v>126</v>
      </c>
      <c r="B101" s="21" t="s">
        <v>125</v>
      </c>
      <c r="C101" s="21"/>
      <c r="D101" s="21"/>
      <c r="E101" s="21"/>
      <c r="F101" s="21"/>
      <c r="G101" s="21"/>
      <c r="H101" s="23">
        <v>3000</v>
      </c>
      <c r="I101" s="23">
        <v>0</v>
      </c>
    </row>
    <row r="102" spans="1:10" s="18" customFormat="1" x14ac:dyDescent="0.2">
      <c r="A102" s="21" t="s">
        <v>127</v>
      </c>
      <c r="B102" s="21" t="s">
        <v>128</v>
      </c>
      <c r="C102" s="21"/>
      <c r="D102" s="21"/>
      <c r="E102" s="21"/>
      <c r="F102" s="21"/>
      <c r="G102" s="21"/>
      <c r="H102" s="23">
        <v>332000</v>
      </c>
      <c r="I102" s="23">
        <v>0</v>
      </c>
    </row>
    <row r="103" spans="1:10" ht="15.75" x14ac:dyDescent="0.25">
      <c r="A103" s="29"/>
      <c r="B103" s="38" t="s">
        <v>129</v>
      </c>
      <c r="C103" s="38"/>
      <c r="D103" s="38"/>
      <c r="E103" s="38"/>
      <c r="F103" s="38"/>
      <c r="G103" s="38"/>
      <c r="H103" s="19"/>
      <c r="I103" s="19"/>
      <c r="J103" s="4"/>
    </row>
    <row r="104" spans="1:10" ht="15.75" x14ac:dyDescent="0.25">
      <c r="A104" s="29" t="s">
        <v>11</v>
      </c>
      <c r="B104" s="39" t="s">
        <v>130</v>
      </c>
      <c r="C104" s="39"/>
      <c r="D104" s="39"/>
      <c r="E104" s="39"/>
      <c r="F104" s="39"/>
      <c r="G104" s="39"/>
      <c r="H104" s="27">
        <v>719000</v>
      </c>
      <c r="I104" s="27">
        <f>SUM(I105)</f>
        <v>971881.97</v>
      </c>
      <c r="J104" s="4"/>
    </row>
    <row r="105" spans="1:10" ht="15.75" x14ac:dyDescent="0.25">
      <c r="A105" s="29"/>
      <c r="B105" s="38" t="s">
        <v>131</v>
      </c>
      <c r="C105" s="38"/>
      <c r="D105" s="38"/>
      <c r="E105" s="38"/>
      <c r="F105" s="38"/>
      <c r="G105" s="38"/>
      <c r="H105" s="27">
        <v>719900</v>
      </c>
      <c r="I105" s="27">
        <f>SUM(I106)</f>
        <v>971881.97</v>
      </c>
      <c r="J105" s="4"/>
    </row>
    <row r="106" spans="1:10" ht="15.75" x14ac:dyDescent="0.25">
      <c r="A106" s="29" t="s">
        <v>30</v>
      </c>
      <c r="B106" s="5" t="s">
        <v>132</v>
      </c>
      <c r="C106" s="5"/>
      <c r="D106" s="5"/>
      <c r="E106" s="5"/>
      <c r="F106" s="5"/>
      <c r="G106" s="5"/>
      <c r="H106" s="27">
        <v>719900</v>
      </c>
      <c r="I106" s="19">
        <f>SUM(I107+I110+I112+I115)</f>
        <v>971881.97</v>
      </c>
      <c r="J106" s="4"/>
    </row>
    <row r="107" spans="1:10" ht="15.75" x14ac:dyDescent="0.25">
      <c r="A107" s="5" t="s">
        <v>32</v>
      </c>
      <c r="B107" s="20" t="s">
        <v>133</v>
      </c>
      <c r="C107" s="24"/>
      <c r="D107" s="24"/>
      <c r="E107" s="24"/>
      <c r="F107" s="24"/>
      <c r="G107" s="24"/>
      <c r="H107" s="27">
        <v>326600</v>
      </c>
      <c r="I107" s="27">
        <f>SUM(I108:I109)</f>
        <v>432807.88999999996</v>
      </c>
      <c r="J107" s="4"/>
    </row>
    <row r="108" spans="1:10" s="18" customFormat="1" x14ac:dyDescent="0.2">
      <c r="A108" s="21" t="s">
        <v>34</v>
      </c>
      <c r="B108" s="34" t="s">
        <v>134</v>
      </c>
      <c r="C108" s="34"/>
      <c r="D108" s="34"/>
      <c r="E108" s="34"/>
      <c r="F108" s="34"/>
      <c r="G108" s="34"/>
      <c r="H108" s="23">
        <v>26600</v>
      </c>
      <c r="I108" s="23">
        <v>105497.48</v>
      </c>
    </row>
    <row r="109" spans="1:10" s="18" customFormat="1" x14ac:dyDescent="0.2">
      <c r="A109" s="21" t="s">
        <v>36</v>
      </c>
      <c r="B109" s="34" t="s">
        <v>134</v>
      </c>
      <c r="C109" s="34"/>
      <c r="D109" s="34"/>
      <c r="E109" s="34"/>
      <c r="F109" s="34"/>
      <c r="G109" s="34"/>
      <c r="H109" s="23">
        <v>300000</v>
      </c>
      <c r="I109" s="23">
        <v>327310.40999999997</v>
      </c>
    </row>
    <row r="110" spans="1:10" ht="15.75" x14ac:dyDescent="0.25">
      <c r="A110" s="5" t="s">
        <v>38</v>
      </c>
      <c r="B110" s="5" t="s">
        <v>135</v>
      </c>
      <c r="C110" s="5"/>
      <c r="D110" s="5"/>
      <c r="E110" s="5"/>
      <c r="F110" s="5"/>
      <c r="G110" s="5"/>
      <c r="H110" s="27">
        <v>350000</v>
      </c>
      <c r="I110" s="27">
        <v>539074.07999999996</v>
      </c>
      <c r="J110" s="4"/>
    </row>
    <row r="111" spans="1:10" s="18" customFormat="1" x14ac:dyDescent="0.2">
      <c r="A111" s="21" t="s">
        <v>40</v>
      </c>
      <c r="B111" s="21" t="s">
        <v>136</v>
      </c>
      <c r="C111" s="21"/>
      <c r="D111" s="21"/>
      <c r="E111" s="21"/>
      <c r="F111" s="21"/>
      <c r="G111" s="21"/>
      <c r="H111" s="23">
        <v>350000</v>
      </c>
      <c r="I111" s="23">
        <v>539074.07999999996</v>
      </c>
    </row>
    <row r="112" spans="1:10" ht="15.75" x14ac:dyDescent="0.25">
      <c r="A112" s="5" t="s">
        <v>42</v>
      </c>
      <c r="B112" s="5" t="s">
        <v>137</v>
      </c>
      <c r="C112" s="5"/>
      <c r="D112" s="5"/>
      <c r="E112" s="5"/>
      <c r="F112" s="5"/>
      <c r="G112" s="5"/>
      <c r="H112" s="27">
        <v>33300</v>
      </c>
      <c r="I112" s="27">
        <v>0</v>
      </c>
      <c r="J112" s="4"/>
    </row>
    <row r="113" spans="1:10" s="18" customFormat="1" x14ac:dyDescent="0.2">
      <c r="A113" s="21" t="s">
        <v>44</v>
      </c>
      <c r="B113" s="34" t="s">
        <v>138</v>
      </c>
      <c r="C113" s="34"/>
      <c r="D113" s="34"/>
      <c r="E113" s="34"/>
      <c r="F113" s="34"/>
      <c r="G113" s="34"/>
      <c r="H113" s="23">
        <v>6700</v>
      </c>
      <c r="I113" s="23">
        <v>0</v>
      </c>
    </row>
    <row r="114" spans="1:10" s="18" customFormat="1" x14ac:dyDescent="0.2">
      <c r="A114" s="21" t="s">
        <v>45</v>
      </c>
      <c r="B114" s="8" t="s">
        <v>139</v>
      </c>
      <c r="C114" s="8"/>
      <c r="D114" s="8"/>
      <c r="E114" s="8"/>
      <c r="F114" s="8"/>
      <c r="G114" s="8"/>
      <c r="H114" s="23">
        <v>26600</v>
      </c>
      <c r="I114" s="23">
        <v>0</v>
      </c>
    </row>
    <row r="115" spans="1:10" s="18" customFormat="1" ht="15.75" x14ac:dyDescent="0.25">
      <c r="A115" s="20" t="s">
        <v>49</v>
      </c>
      <c r="B115" s="15" t="s">
        <v>140</v>
      </c>
      <c r="C115" s="15"/>
      <c r="D115" s="15"/>
      <c r="E115" s="15"/>
      <c r="F115" s="15"/>
      <c r="G115" s="15"/>
      <c r="H115" s="19">
        <v>10000</v>
      </c>
      <c r="I115" s="19">
        <v>0</v>
      </c>
    </row>
    <row r="116" spans="1:10" s="18" customFormat="1" ht="14.25" customHeight="1" x14ac:dyDescent="0.2">
      <c r="A116" s="21" t="s">
        <v>51</v>
      </c>
      <c r="B116" s="8" t="s">
        <v>141</v>
      </c>
      <c r="C116" s="8"/>
      <c r="D116" s="8"/>
      <c r="E116" s="8"/>
      <c r="F116" s="8"/>
      <c r="G116" s="8"/>
      <c r="H116" s="23">
        <v>10000</v>
      </c>
      <c r="I116" s="23">
        <v>0</v>
      </c>
    </row>
    <row r="117" spans="1:10" ht="15.75" x14ac:dyDescent="0.25">
      <c r="A117" s="5" t="s">
        <v>13</v>
      </c>
      <c r="B117" s="5" t="s">
        <v>142</v>
      </c>
      <c r="C117" s="5"/>
      <c r="D117" s="5"/>
      <c r="E117" s="5"/>
      <c r="F117" s="5"/>
      <c r="G117" s="5"/>
      <c r="H117" s="19">
        <v>39800</v>
      </c>
      <c r="I117" s="19">
        <v>11652.45</v>
      </c>
      <c r="J117" s="4"/>
    </row>
    <row r="118" spans="1:10" ht="15.75" x14ac:dyDescent="0.25">
      <c r="A118" s="5" t="s">
        <v>30</v>
      </c>
      <c r="B118" s="5" t="s">
        <v>142</v>
      </c>
      <c r="C118" s="5"/>
      <c r="D118" s="5"/>
      <c r="E118" s="5"/>
      <c r="F118" s="5"/>
      <c r="G118" s="5"/>
      <c r="H118" s="27">
        <v>39800</v>
      </c>
      <c r="I118" s="19">
        <v>11652.45</v>
      </c>
      <c r="J118" s="4"/>
    </row>
    <row r="119" spans="1:10" ht="15.75" x14ac:dyDescent="0.25">
      <c r="A119" s="5" t="s">
        <v>32</v>
      </c>
      <c r="B119" s="5" t="s">
        <v>143</v>
      </c>
      <c r="C119" s="5"/>
      <c r="D119" s="5"/>
      <c r="E119" s="5"/>
      <c r="F119" s="5"/>
      <c r="G119" s="5"/>
      <c r="H119" s="27">
        <v>39800</v>
      </c>
      <c r="I119" s="27">
        <v>11652.45</v>
      </c>
      <c r="J119" s="4"/>
    </row>
    <row r="120" spans="1:10" s="18" customFormat="1" x14ac:dyDescent="0.2">
      <c r="A120" s="21" t="s">
        <v>34</v>
      </c>
      <c r="B120" s="34" t="s">
        <v>144</v>
      </c>
      <c r="C120" s="34"/>
      <c r="D120" s="34"/>
      <c r="E120" s="34"/>
      <c r="F120" s="21"/>
      <c r="G120" s="21"/>
      <c r="H120" s="23">
        <v>39800</v>
      </c>
      <c r="I120" s="23">
        <v>11652.45</v>
      </c>
    </row>
    <row r="121" spans="1:10" s="18" customFormat="1" x14ac:dyDescent="0.2">
      <c r="A121" s="21"/>
      <c r="B121" s="8"/>
      <c r="C121" s="8"/>
      <c r="D121" s="8"/>
      <c r="E121" s="8"/>
      <c r="F121" s="21"/>
      <c r="G121" s="21"/>
      <c r="H121" s="23"/>
      <c r="I121" s="23"/>
    </row>
    <row r="122" spans="1:10" ht="15.75" x14ac:dyDescent="0.25">
      <c r="A122" s="5" t="s">
        <v>145</v>
      </c>
      <c r="B122" s="5"/>
      <c r="C122" s="5"/>
      <c r="D122" s="5"/>
      <c r="E122" s="5"/>
      <c r="F122" s="5"/>
      <c r="G122" s="5"/>
      <c r="H122" s="27"/>
      <c r="I122" s="27"/>
      <c r="J122" s="4"/>
    </row>
    <row r="125" spans="1:10" ht="19.5" customHeight="1" x14ac:dyDescent="0.2">
      <c r="A125" s="35" t="s">
        <v>146</v>
      </c>
      <c r="B125" s="35"/>
      <c r="C125" s="35"/>
      <c r="D125" s="35"/>
      <c r="E125" s="35"/>
      <c r="F125" s="35"/>
      <c r="G125" s="35"/>
      <c r="H125" s="35"/>
      <c r="I125" s="35"/>
      <c r="J125" s="35"/>
    </row>
    <row r="126" spans="1:10" ht="25.5" customHeight="1" x14ac:dyDescent="0.2">
      <c r="A126" s="35"/>
      <c r="B126" s="35"/>
      <c r="C126" s="35"/>
      <c r="D126" s="35"/>
      <c r="E126" s="35"/>
      <c r="F126" s="35"/>
      <c r="G126" s="35"/>
      <c r="H126" s="35"/>
      <c r="I126" s="35"/>
      <c r="J126" s="35"/>
    </row>
    <row r="127" spans="1:10" ht="25.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2">
      <c r="A128" s="32"/>
      <c r="B128" s="32"/>
      <c r="C128" s="32"/>
      <c r="D128" s="32"/>
      <c r="E128" s="32"/>
      <c r="F128" s="32"/>
      <c r="G128" s="32"/>
      <c r="H128" s="32"/>
      <c r="I128" s="32"/>
      <c r="J128" s="3"/>
    </row>
    <row r="129" spans="1:10" x14ac:dyDescent="0.2">
      <c r="A129" s="36" t="s">
        <v>147</v>
      </c>
      <c r="B129" s="36"/>
      <c r="C129" s="36"/>
      <c r="D129" s="36"/>
      <c r="E129" s="36"/>
      <c r="J129" s="3"/>
    </row>
    <row r="130" spans="1:10" x14ac:dyDescent="0.2">
      <c r="A130" s="36" t="s">
        <v>150</v>
      </c>
      <c r="B130" s="36"/>
      <c r="C130" s="36"/>
      <c r="D130" s="36"/>
      <c r="E130" s="36"/>
      <c r="G130" s="37" t="s">
        <v>148</v>
      </c>
      <c r="H130" s="37"/>
      <c r="I130" s="33"/>
      <c r="J130" s="3"/>
    </row>
    <row r="131" spans="1:10" x14ac:dyDescent="0.2">
      <c r="A131" s="36" t="s">
        <v>149</v>
      </c>
      <c r="B131" s="36"/>
      <c r="C131" s="36"/>
      <c r="D131" s="36"/>
      <c r="E131" s="36"/>
      <c r="G131" s="37"/>
      <c r="H131" s="37"/>
      <c r="I131" s="33"/>
      <c r="J131" s="3"/>
    </row>
    <row r="132" spans="1:10" x14ac:dyDescent="0.2">
      <c r="J132" s="3"/>
    </row>
    <row r="133" spans="1:10" ht="12.75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</row>
  </sheetData>
  <mergeCells count="55">
    <mergeCell ref="B10:H10"/>
    <mergeCell ref="A1:J1"/>
    <mergeCell ref="A2:J2"/>
    <mergeCell ref="A3:J5"/>
    <mergeCell ref="A7:J8"/>
    <mergeCell ref="B9:H9"/>
    <mergeCell ref="B35:E35"/>
    <mergeCell ref="B11:H11"/>
    <mergeCell ref="B12:H12"/>
    <mergeCell ref="B13:G13"/>
    <mergeCell ref="A16:J17"/>
    <mergeCell ref="A18:H18"/>
    <mergeCell ref="A21:H21"/>
    <mergeCell ref="A24:H25"/>
    <mergeCell ref="A26:G26"/>
    <mergeCell ref="A27:H27"/>
    <mergeCell ref="A29:G29"/>
    <mergeCell ref="B32:G32"/>
    <mergeCell ref="B64:G64"/>
    <mergeCell ref="B36:D36"/>
    <mergeCell ref="B39:F39"/>
    <mergeCell ref="B40:G40"/>
    <mergeCell ref="B42:G42"/>
    <mergeCell ref="B53:G53"/>
    <mergeCell ref="B56:G56"/>
    <mergeCell ref="B59:G59"/>
    <mergeCell ref="B60:G60"/>
    <mergeCell ref="B61:E61"/>
    <mergeCell ref="B62:G62"/>
    <mergeCell ref="B63:G63"/>
    <mergeCell ref="B80:G80"/>
    <mergeCell ref="B66:E66"/>
    <mergeCell ref="B67:E67"/>
    <mergeCell ref="B68:F68"/>
    <mergeCell ref="B69:F69"/>
    <mergeCell ref="B70:F70"/>
    <mergeCell ref="B71:F71"/>
    <mergeCell ref="B74:G74"/>
    <mergeCell ref="B75:G75"/>
    <mergeCell ref="B77:G77"/>
    <mergeCell ref="B78:G78"/>
    <mergeCell ref="B79:G79"/>
    <mergeCell ref="A131:E131"/>
    <mergeCell ref="G131:H131"/>
    <mergeCell ref="B103:G103"/>
    <mergeCell ref="B104:G104"/>
    <mergeCell ref="B105:G105"/>
    <mergeCell ref="B108:G108"/>
    <mergeCell ref="B109:G109"/>
    <mergeCell ref="B113:G113"/>
    <mergeCell ref="B120:E120"/>
    <mergeCell ref="A125:J126"/>
    <mergeCell ref="A129:E129"/>
    <mergeCell ref="A130:E130"/>
    <mergeCell ref="G130:H1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Matasić</dc:creator>
  <cp:lastModifiedBy>Anita Matasić</cp:lastModifiedBy>
  <dcterms:created xsi:type="dcterms:W3CDTF">2025-05-16T07:17:23Z</dcterms:created>
  <dcterms:modified xsi:type="dcterms:W3CDTF">2025-05-16T07:51:22Z</dcterms:modified>
</cp:coreProperties>
</file>